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эл эн" sheetId="1" r:id="rId1"/>
    <sheet name="мощн" sheetId="2" r:id="rId2"/>
  </sheets>
  <definedNames/>
  <calcPr fullCalcOnLoad="1"/>
</workbook>
</file>

<file path=xl/sharedStrings.xml><?xml version="1.0" encoding="utf-8"?>
<sst xmlns="http://schemas.openxmlformats.org/spreadsheetml/2006/main" count="132" uniqueCount="65">
  <si>
    <t/>
  </si>
  <si>
    <t>млн.кВтч.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</si>
  <si>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</si>
  <si>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</si>
  <si>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</si>
  <si>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</si>
  <si>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</si>
  <si>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</si>
  <si>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</si>
  <si>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</si>
  <si>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</si>
  <si>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</si>
  <si>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</si>
  <si>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</si>
  <si>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</si>
  <si>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</si>
  <si>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</si>
  <si>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</si>
  <si>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</si>
  <si>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</si>
  <si>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</si>
  <si>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</si>
  <si>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</si>
  <si>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</si>
  <si>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</si>
  <si>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</si>
  <si>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</si>
  <si>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</si>
  <si>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</si>
  <si>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</si>
  <si>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</si>
  <si>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</si>
  <si>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</si>
  <si>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</si>
  <si>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</si>
  <si>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</si>
  <si>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</si>
  <si>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</si>
  <si>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</si>
  <si>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</si>
  <si>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</si>
  <si>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</si>
  <si>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</si>
  <si>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</si>
  <si>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</si>
  <si>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</si>
  <si>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</si>
  <si>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</si>
  <si>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</si>
  <si>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</si>
  <si>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</si>
  <si>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</si>
  <si>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</si>
  <si>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Исполнитель: Попова О.В. т/ф: 8(34668) 3-87-01</t>
  </si>
  <si>
    <t>МВт</t>
  </si>
  <si>
    <t xml:space="preserve">Поступление мощности , ВСЕГО </t>
  </si>
  <si>
    <t xml:space="preserve">поступление мощности от других организаций </t>
  </si>
  <si>
    <t xml:space="preserve">Потери мощности в сети </t>
  </si>
  <si>
    <r>
      <t xml:space="preserve">Расход мощности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</si>
  <si>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К.А. Добровольский</t>
  </si>
  <si>
    <t xml:space="preserve">Генеральный директор  _______________________                       </t>
  </si>
  <si>
    <t>Баланс электрической энергии за 2015, на 2016 г.г.</t>
  </si>
  <si>
    <t>Факт 2015 год</t>
  </si>
  <si>
    <t>План 2016 год</t>
  </si>
  <si>
    <t>Баланс мощности за 2015, на 2016 г.г.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</si>
</sst>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</numFmts>
  <fonts count="50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11"/>
      <name val="Tahoma"/>
      <family val="2"/>
    </font>
    <font>
      <b/>
      <sz val="9"/>
      <color indexed="2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" fillId="23" borderId="8" applyNumberFormat="0" applyFont="0" applyAlignment="0" applyProtection="0"/>
    <xf numFmtId="0" fontId="30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0" fillId="20" borderId="9" applyNumberFormat="0" applyAlignment="0" applyProtection="0"/>
    <xf numFmtId="0" fontId="7" fillId="20" borderId="2" applyNumberFormat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Border="0">
      <alignment horizontal="center" vertical="center" wrapText="1"/>
      <protection/>
    </xf>
    <xf numFmtId="182" fontId="39" fillId="6" borderId="11">
      <alignment/>
      <protection/>
    </xf>
    <xf numFmtId="4" fontId="40" fillId="22" borderId="13" applyBorder="0">
      <alignment horizontal="right"/>
      <protection/>
    </xf>
    <xf numFmtId="0" fontId="32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7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0" fontId="33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75">
    <xf numFmtId="0" fontId="0" fillId="0" borderId="0" xfId="0" applyAlignment="1">
      <alignment/>
    </xf>
    <xf numFmtId="0" fontId="40" fillId="24" borderId="0" xfId="231" applyNumberFormat="1" applyFont="1" applyFill="1" applyBorder="1" applyAlignment="1" applyProtection="1">
      <alignment vertical="center"/>
      <protection/>
    </xf>
    <xf numFmtId="0" fontId="38" fillId="24" borderId="0" xfId="231" applyNumberFormat="1" applyFont="1" applyFill="1" applyBorder="1" applyAlignment="1" applyProtection="1">
      <alignment horizontal="center" vertical="center"/>
      <protection/>
    </xf>
    <xf numFmtId="0" fontId="38" fillId="24" borderId="16" xfId="231" applyNumberFormat="1" applyFont="1" applyFill="1" applyBorder="1" applyAlignment="1" applyProtection="1">
      <alignment vertical="center" wrapText="1"/>
      <protection/>
    </xf>
    <xf numFmtId="0" fontId="40" fillId="0" borderId="17" xfId="231" applyNumberFormat="1" applyFont="1" applyFill="1" applyBorder="1" applyAlignment="1" applyProtection="1">
      <alignment horizontal="center" vertical="center" wrapText="1"/>
      <protection/>
    </xf>
    <xf numFmtId="0" fontId="40" fillId="0" borderId="18" xfId="231" applyNumberFormat="1" applyFont="1" applyFill="1" applyBorder="1" applyAlignment="1" applyProtection="1">
      <alignment horizontal="center" vertical="center" wrapText="1"/>
      <protection/>
    </xf>
    <xf numFmtId="0" fontId="40" fillId="0" borderId="18" xfId="233" applyFont="1" applyBorder="1" applyAlignment="1" applyProtection="1">
      <alignment horizontal="center" vertical="center" wrapText="1"/>
      <protection/>
    </xf>
    <xf numFmtId="0" fontId="40" fillId="0" borderId="19" xfId="231" applyNumberFormat="1" applyFont="1" applyFill="1" applyBorder="1" applyAlignment="1" applyProtection="1">
      <alignment horizontal="center" vertical="center" wrapText="1"/>
      <protection/>
    </xf>
    <xf numFmtId="0" fontId="49" fillId="0" borderId="20" xfId="230" applyFont="1" applyBorder="1" applyAlignment="1" applyProtection="1">
      <alignment horizontal="center" vertical="center" wrapText="1"/>
      <protection/>
    </xf>
    <xf numFmtId="0" fontId="49" fillId="0" borderId="21" xfId="230" applyFont="1" applyBorder="1" applyAlignment="1" applyProtection="1">
      <alignment horizontal="center" vertical="center" wrapText="1"/>
      <protection/>
    </xf>
    <xf numFmtId="0" fontId="49" fillId="0" borderId="22" xfId="230" applyFont="1" applyBorder="1" applyAlignment="1" applyProtection="1">
      <alignment horizontal="center" vertical="center" wrapText="1"/>
      <protection/>
    </xf>
    <xf numFmtId="0" fontId="49" fillId="0" borderId="23" xfId="230" applyFont="1" applyBorder="1" applyAlignment="1" applyProtection="1">
      <alignment horizontal="center" vertical="center" wrapText="1"/>
      <protection/>
    </xf>
    <xf numFmtId="0" fontId="49" fillId="0" borderId="24" xfId="230" applyFont="1" applyBorder="1" applyAlignment="1" applyProtection="1">
      <alignment horizontal="center" vertical="center" wrapText="1"/>
      <protection/>
    </xf>
    <xf numFmtId="49" fontId="38" fillId="0" borderId="25" xfId="231" applyNumberFormat="1" applyFont="1" applyBorder="1" applyAlignment="1" applyProtection="1">
      <alignment horizontal="center" vertical="center" wrapText="1"/>
      <protection/>
    </xf>
    <xf numFmtId="0" fontId="38" fillId="0" borderId="25" xfId="231" applyFont="1" applyFill="1" applyBorder="1" applyAlignment="1" applyProtection="1">
      <alignment horizontal="left" vertical="center" wrapText="1"/>
      <protection/>
    </xf>
    <xf numFmtId="49" fontId="40" fillId="0" borderId="26" xfId="231" applyNumberFormat="1" applyFont="1" applyBorder="1" applyAlignment="1" applyProtection="1">
      <alignment horizontal="center" vertical="center" wrapText="1"/>
      <protection/>
    </xf>
    <xf numFmtId="0" fontId="40" fillId="0" borderId="26" xfId="231" applyFont="1" applyBorder="1" applyAlignment="1" applyProtection="1">
      <alignment horizontal="left" vertical="center" wrapText="1" indent="1"/>
      <protection/>
    </xf>
    <xf numFmtId="0" fontId="40" fillId="0" borderId="26" xfId="231" applyFont="1" applyBorder="1" applyAlignment="1" applyProtection="1">
      <alignment horizontal="left" vertical="center" wrapText="1" indent="2"/>
      <protection/>
    </xf>
    <xf numFmtId="0" fontId="40" fillId="24" borderId="26" xfId="231" applyFont="1" applyFill="1" applyBorder="1" applyAlignment="1" applyProtection="1">
      <alignment horizontal="left" vertical="center" wrapText="1" indent="3"/>
      <protection/>
    </xf>
    <xf numFmtId="0" fontId="40" fillId="24" borderId="26" xfId="231" applyFont="1" applyFill="1" applyBorder="1" applyAlignment="1" applyProtection="1">
      <alignment horizontal="left" vertical="center" wrapText="1" indent="1"/>
      <protection/>
    </xf>
    <xf numFmtId="49" fontId="40" fillId="0" borderId="27" xfId="231" applyNumberFormat="1" applyFont="1" applyBorder="1" applyAlignment="1" applyProtection="1">
      <alignment horizontal="center" vertical="center" wrapText="1"/>
      <protection/>
    </xf>
    <xf numFmtId="0" fontId="40" fillId="24" borderId="27" xfId="231" applyFont="1" applyFill="1" applyBorder="1" applyAlignment="1" applyProtection="1">
      <alignment horizontal="left" vertical="center" wrapText="1" indent="1"/>
      <protection/>
    </xf>
    <xf numFmtId="0" fontId="40" fillId="0" borderId="26" xfId="231" applyFont="1" applyFill="1" applyBorder="1" applyAlignment="1" applyProtection="1">
      <alignment horizontal="left" vertical="center" wrapText="1" indent="1"/>
      <protection/>
    </xf>
    <xf numFmtId="0" fontId="40" fillId="0" borderId="27" xfId="231" applyFont="1" applyFill="1" applyBorder="1" applyAlignment="1" applyProtection="1">
      <alignment horizontal="left" vertical="center" wrapText="1" indent="1"/>
      <protection/>
    </xf>
    <xf numFmtId="49" fontId="38" fillId="0" borderId="21" xfId="231" applyNumberFormat="1" applyFont="1" applyBorder="1" applyAlignment="1" applyProtection="1">
      <alignment horizontal="center" vertical="center" wrapText="1"/>
      <protection/>
    </xf>
    <xf numFmtId="0" fontId="38" fillId="0" borderId="21" xfId="231" applyFont="1" applyFill="1" applyBorder="1" applyAlignment="1" applyProtection="1">
      <alignment horizontal="left" vertical="center" wrapText="1"/>
      <protection/>
    </xf>
    <xf numFmtId="0" fontId="40" fillId="0" borderId="27" xfId="231" applyFont="1" applyBorder="1" applyAlignment="1" applyProtection="1">
      <alignment horizontal="left" vertical="center" wrapText="1" indent="1"/>
      <protection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0" fontId="40" fillId="24" borderId="0" xfId="231" applyFont="1" applyFill="1" applyBorder="1" applyAlignment="1" applyProtection="1">
      <alignment vertical="center"/>
      <protection/>
    </xf>
    <xf numFmtId="0" fontId="40" fillId="24" borderId="0" xfId="231" applyFont="1" applyFill="1" applyBorder="1" applyAlignment="1" applyProtection="1">
      <alignment vertical="center" wrapText="1"/>
      <protection/>
    </xf>
    <xf numFmtId="0" fontId="40" fillId="24" borderId="0" xfId="232" applyNumberFormat="1" applyFont="1" applyFill="1" applyBorder="1" applyAlignment="1" applyProtection="1">
      <alignment horizontal="left" vertical="center"/>
      <protection/>
    </xf>
    <xf numFmtId="0" fontId="38" fillId="24" borderId="0" xfId="232" applyNumberFormat="1" applyFont="1" applyFill="1" applyBorder="1" applyAlignment="1" applyProtection="1">
      <alignment horizontal="left" vertical="center"/>
      <protection/>
    </xf>
    <xf numFmtId="0" fontId="48" fillId="0" borderId="0" xfId="231" applyFont="1" applyBorder="1" applyAlignment="1" applyProtection="1">
      <alignment horizontal="center" vertical="center"/>
      <protection/>
    </xf>
    <xf numFmtId="0" fontId="48" fillId="0" borderId="0" xfId="23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0" fillId="24" borderId="17" xfId="231" applyNumberFormat="1" applyFont="1" applyFill="1" applyBorder="1" applyAlignment="1" applyProtection="1">
      <alignment horizontal="center" vertical="center" wrapText="1"/>
      <protection/>
    </xf>
    <xf numFmtId="0" fontId="40" fillId="24" borderId="18" xfId="231" applyNumberFormat="1" applyFont="1" applyFill="1" applyBorder="1" applyAlignment="1" applyProtection="1">
      <alignment horizontal="center" vertical="center" wrapText="1"/>
      <protection/>
    </xf>
    <xf numFmtId="0" fontId="40" fillId="24" borderId="18" xfId="233" applyFont="1" applyFill="1" applyBorder="1" applyAlignment="1" applyProtection="1">
      <alignment horizontal="center" vertical="center" wrapText="1"/>
      <protection/>
    </xf>
    <xf numFmtId="0" fontId="40" fillId="24" borderId="19" xfId="231" applyNumberFormat="1" applyFont="1" applyFill="1" applyBorder="1" applyAlignment="1" applyProtection="1">
      <alignment horizontal="center" vertical="center" wrapText="1"/>
      <protection/>
    </xf>
    <xf numFmtId="0" fontId="49" fillId="24" borderId="22" xfId="230" applyFont="1" applyFill="1" applyBorder="1" applyAlignment="1" applyProtection="1">
      <alignment horizontal="center" vertical="center" wrapText="1"/>
      <protection/>
    </xf>
    <xf numFmtId="0" fontId="49" fillId="24" borderId="23" xfId="230" applyFont="1" applyFill="1" applyBorder="1" applyAlignment="1" applyProtection="1">
      <alignment horizontal="center" vertical="center" wrapText="1"/>
      <protection/>
    </xf>
    <xf numFmtId="0" fontId="49" fillId="24" borderId="24" xfId="230" applyFont="1" applyFill="1" applyBorder="1" applyAlignment="1" applyProtection="1">
      <alignment horizontal="center" vertical="center" wrapText="1"/>
      <protection/>
    </xf>
    <xf numFmtId="4" fontId="40" fillId="24" borderId="28" xfId="231" applyNumberFormat="1" applyFont="1" applyFill="1" applyBorder="1" applyAlignment="1" applyProtection="1">
      <alignment vertical="center"/>
      <protection/>
    </xf>
    <xf numFmtId="4" fontId="40" fillId="24" borderId="29" xfId="231" applyNumberFormat="1" applyFont="1" applyFill="1" applyBorder="1" applyAlignment="1" applyProtection="1">
      <alignment vertical="center"/>
      <protection/>
    </xf>
    <xf numFmtId="4" fontId="40" fillId="24" borderId="13" xfId="231" applyNumberFormat="1" applyFont="1" applyFill="1" applyBorder="1" applyAlignment="1" applyProtection="1">
      <alignment vertical="center"/>
      <protection/>
    </xf>
    <xf numFmtId="4" fontId="40" fillId="24" borderId="30" xfId="231" applyNumberFormat="1" applyFont="1" applyFill="1" applyBorder="1" applyAlignment="1" applyProtection="1">
      <alignment vertical="center"/>
      <protection/>
    </xf>
    <xf numFmtId="4" fontId="40" fillId="24" borderId="31" xfId="231" applyNumberFormat="1" applyFont="1" applyFill="1" applyBorder="1" applyAlignment="1" applyProtection="1">
      <alignment vertical="center"/>
      <protection/>
    </xf>
    <xf numFmtId="4" fontId="40" fillId="24" borderId="32" xfId="231" applyNumberFormat="1" applyFont="1" applyFill="1" applyBorder="1" applyAlignment="1" applyProtection="1">
      <alignment vertical="center"/>
      <protection/>
    </xf>
    <xf numFmtId="4" fontId="40" fillId="24" borderId="15" xfId="231" applyNumberFormat="1" applyFont="1" applyFill="1" applyBorder="1" applyAlignment="1" applyProtection="1">
      <alignment vertical="center"/>
      <protection/>
    </xf>
    <xf numFmtId="4" fontId="40" fillId="24" borderId="33" xfId="231" applyNumberFormat="1" applyFont="1" applyFill="1" applyBorder="1" applyAlignment="1" applyProtection="1">
      <alignment vertical="center"/>
      <protection/>
    </xf>
    <xf numFmtId="4" fontId="40" fillId="24" borderId="34" xfId="231" applyNumberFormat="1" applyFont="1" applyFill="1" applyBorder="1" applyAlignment="1" applyProtection="1">
      <alignment vertical="center"/>
      <protection/>
    </xf>
    <xf numFmtId="4" fontId="40" fillId="24" borderId="22" xfId="231" applyNumberFormat="1" applyFont="1" applyFill="1" applyBorder="1" applyAlignment="1" applyProtection="1">
      <alignment vertical="center"/>
      <protection/>
    </xf>
    <xf numFmtId="4" fontId="40" fillId="24" borderId="23" xfId="231" applyNumberFormat="1" applyFont="1" applyFill="1" applyBorder="1" applyAlignment="1" applyProtection="1">
      <alignment vertical="center"/>
      <protection/>
    </xf>
    <xf numFmtId="4" fontId="40" fillId="24" borderId="13" xfId="231" applyNumberFormat="1" applyFont="1" applyFill="1" applyBorder="1" applyAlignment="1" applyProtection="1">
      <alignment vertical="center"/>
      <protection locked="0"/>
    </xf>
    <xf numFmtId="4" fontId="40" fillId="24" borderId="30" xfId="231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top"/>
    </xf>
    <xf numFmtId="4" fontId="40" fillId="24" borderId="28" xfId="231" applyNumberFormat="1" applyFont="1" applyFill="1" applyBorder="1" applyAlignment="1" applyProtection="1">
      <alignment horizontal="center" vertical="center"/>
      <protection/>
    </xf>
    <xf numFmtId="0" fontId="40" fillId="24" borderId="0" xfId="231" applyFont="1" applyFill="1" applyBorder="1" applyAlignment="1" applyProtection="1">
      <alignment horizontal="center" vertical="center"/>
      <protection/>
    </xf>
    <xf numFmtId="0" fontId="40" fillId="24" borderId="0" xfId="231" applyFont="1" applyFill="1" applyBorder="1" applyAlignment="1" applyProtection="1">
      <alignment horizontal="left" vertical="center" wrapText="1"/>
      <protection/>
    </xf>
    <xf numFmtId="0" fontId="40" fillId="24" borderId="0" xfId="231" applyFont="1" applyFill="1" applyBorder="1" applyAlignment="1" applyProtection="1">
      <alignment horizontal="left" vertical="center" wrapText="1"/>
      <protection/>
    </xf>
    <xf numFmtId="0" fontId="38" fillId="7" borderId="35" xfId="232" applyNumberFormat="1" applyFont="1" applyFill="1" applyBorder="1" applyAlignment="1" applyProtection="1">
      <alignment horizontal="center" vertical="center"/>
      <protection/>
    </xf>
    <xf numFmtId="0" fontId="38" fillId="7" borderId="36" xfId="232" applyNumberFormat="1" applyFont="1" applyFill="1" applyBorder="1" applyAlignment="1" applyProtection="1">
      <alignment horizontal="center" vertical="center"/>
      <protection/>
    </xf>
    <xf numFmtId="0" fontId="38" fillId="7" borderId="37" xfId="232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0" fillId="0" borderId="41" xfId="231" applyNumberFormat="1" applyFont="1" applyFill="1" applyBorder="1" applyAlignment="1" applyProtection="1">
      <alignment horizontal="center" vertical="center"/>
      <protection/>
    </xf>
    <xf numFmtId="0" fontId="40" fillId="0" borderId="42" xfId="231" applyNumberFormat="1" applyFont="1" applyFill="1" applyBorder="1" applyAlignment="1" applyProtection="1">
      <alignment horizontal="center" vertical="center"/>
      <protection/>
    </xf>
    <xf numFmtId="0" fontId="40" fillId="0" borderId="41" xfId="231" applyNumberFormat="1" applyFont="1" applyFill="1" applyBorder="1" applyAlignment="1" applyProtection="1">
      <alignment horizontal="center" vertical="center" wrapText="1"/>
      <protection/>
    </xf>
    <xf numFmtId="0" fontId="40" fillId="0" borderId="42" xfId="231" applyNumberFormat="1" applyFont="1" applyFill="1" applyBorder="1" applyAlignment="1" applyProtection="1">
      <alignment horizontal="center" vertical="center" wrapText="1"/>
      <protection/>
    </xf>
    <xf numFmtId="0" fontId="40" fillId="24" borderId="15" xfId="231" applyNumberFormat="1" applyFont="1" applyFill="1" applyBorder="1" applyAlignment="1" applyProtection="1">
      <alignment horizontal="center" vertical="center" wrapText="1"/>
      <protection/>
    </xf>
    <xf numFmtId="0" fontId="40" fillId="24" borderId="29" xfId="231" applyNumberFormat="1" applyFont="1" applyFill="1" applyBorder="1" applyAlignment="1" applyProtection="1">
      <alignment horizontal="center" vertical="center" wrapText="1"/>
      <protection/>
    </xf>
    <xf numFmtId="0" fontId="40" fillId="24" borderId="33" xfId="231" applyNumberFormat="1" applyFont="1" applyFill="1" applyBorder="1" applyAlignment="1" applyProtection="1">
      <alignment horizontal="center" vertical="center" wrapText="1"/>
      <protection/>
    </xf>
  </cellXfs>
  <cellStyles count="298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FORM3.1" xfId="230"/>
    <cellStyle name="Обычный_methodics230802-pril1-3" xfId="231"/>
    <cellStyle name="Обычный_Книга1" xfId="232"/>
    <cellStyle name="Обычный_Образец шаблона Сетевые организации" xfId="233"/>
    <cellStyle name="Followed Hyperlink" xfId="234"/>
    <cellStyle name="Плохой" xfId="235"/>
    <cellStyle name="Поле ввода" xfId="236"/>
    <cellStyle name="Пояснение" xfId="237"/>
    <cellStyle name="Примечание" xfId="238"/>
    <cellStyle name="Примечание 2" xfId="239"/>
    <cellStyle name="Примечание 2 2" xfId="240"/>
    <cellStyle name="Примечание 2 3" xfId="241"/>
    <cellStyle name="Примечание 2 4" xfId="242"/>
    <cellStyle name="Примечание 2 5" xfId="243"/>
    <cellStyle name="Примечание 2 6" xfId="244"/>
    <cellStyle name="Примечание 2 7" xfId="245"/>
    <cellStyle name="Примечание 2 8" xfId="246"/>
    <cellStyle name="Примечание 3" xfId="247"/>
    <cellStyle name="Примечание 3 2" xfId="248"/>
    <cellStyle name="Примечание 3 3" xfId="249"/>
    <cellStyle name="Примечание 3 4" xfId="250"/>
    <cellStyle name="Примечание 3 5" xfId="251"/>
    <cellStyle name="Примечание 3 6" xfId="252"/>
    <cellStyle name="Примечание 3 7" xfId="253"/>
    <cellStyle name="Примечание 3 8" xfId="254"/>
    <cellStyle name="Примечание 4" xfId="255"/>
    <cellStyle name="Примечание 4 2" xfId="256"/>
    <cellStyle name="Примечание 4 3" xfId="257"/>
    <cellStyle name="Примечание 4 4" xfId="258"/>
    <cellStyle name="Примечание 4 5" xfId="259"/>
    <cellStyle name="Примечание 4 6" xfId="260"/>
    <cellStyle name="Примечание 4 7" xfId="261"/>
    <cellStyle name="Примечание 4 8" xfId="262"/>
    <cellStyle name="Примечание 5" xfId="263"/>
    <cellStyle name="Примечание 5 2" xfId="264"/>
    <cellStyle name="Примечание 5 3" xfId="265"/>
    <cellStyle name="Примечание 5 4" xfId="266"/>
    <cellStyle name="Примечание 5 5" xfId="267"/>
    <cellStyle name="Примечание 5 6" xfId="268"/>
    <cellStyle name="Примечание 5 7" xfId="269"/>
    <cellStyle name="Примечание 5 8" xfId="270"/>
    <cellStyle name="Percent" xfId="271"/>
    <cellStyle name="Связанная ячейка" xfId="272"/>
    <cellStyle name="Стиль 1" xfId="273"/>
    <cellStyle name="ТЕКСТ" xfId="274"/>
    <cellStyle name="ТЕКСТ 2" xfId="275"/>
    <cellStyle name="ТЕКСТ 3" xfId="276"/>
    <cellStyle name="ТЕКСТ 4" xfId="277"/>
    <cellStyle name="ТЕКСТ 5" xfId="278"/>
    <cellStyle name="ТЕКСТ 6" xfId="279"/>
    <cellStyle name="ТЕКСТ 7" xfId="280"/>
    <cellStyle name="ТЕКСТ 8" xfId="281"/>
    <cellStyle name="Текст предупреждения" xfId="282"/>
    <cellStyle name="Текстовый" xfId="283"/>
    <cellStyle name="Текстовый 2" xfId="284"/>
    <cellStyle name="Текстовый 3" xfId="285"/>
    <cellStyle name="Текстовый 4" xfId="286"/>
    <cellStyle name="Текстовый 5" xfId="287"/>
    <cellStyle name="Текстовый 6" xfId="288"/>
    <cellStyle name="Текстовый 7" xfId="289"/>
    <cellStyle name="Текстовый 8" xfId="290"/>
    <cellStyle name="Текстовый_46EE(v6.1.1)" xfId="291"/>
    <cellStyle name="Тысячи [0]_3Com" xfId="292"/>
    <cellStyle name="Тысячи_3Com" xfId="293"/>
    <cellStyle name="ФИКСИРОВАННЫЙ" xfId="294"/>
    <cellStyle name="ФИКСИРОВАННЫЙ 2" xfId="295"/>
    <cellStyle name="ФИКСИРОВАННЫЙ 3" xfId="296"/>
    <cellStyle name="ФИКСИРОВАННЫЙ 4" xfId="297"/>
    <cellStyle name="ФИКСИРОВАННЫЙ 5" xfId="298"/>
    <cellStyle name="ФИКСИРОВАННЫЙ 6" xfId="299"/>
    <cellStyle name="ФИКСИРОВАННЫЙ 7" xfId="300"/>
    <cellStyle name="ФИКСИРОВАННЫЙ 8" xfId="301"/>
    <cellStyle name="Comma" xfId="302"/>
    <cellStyle name="Comma [0]" xfId="303"/>
    <cellStyle name="Финансовый 2" xfId="304"/>
    <cellStyle name="Формула" xfId="305"/>
    <cellStyle name="ФормулаВБ" xfId="306"/>
    <cellStyle name="ФормулаНаКонтроль" xfId="307"/>
    <cellStyle name="Хороший" xfId="308"/>
    <cellStyle name="Џђћ–…ќ’ќ›‰" xfId="3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K27" sqref="K27"/>
    </sheetView>
  </sheetViews>
  <sheetFormatPr defaultColWidth="9.00390625" defaultRowHeight="18.75" customHeight="1"/>
  <cols>
    <col min="1" max="1" width="8.375" style="0" customWidth="1"/>
    <col min="2" max="2" width="51.875" style="0" customWidth="1"/>
    <col min="3" max="16384" width="8.375" style="0" customWidth="1"/>
  </cols>
  <sheetData>
    <row r="1" spans="1:13" ht="18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4" ht="18.75" customHeight="1">
      <c r="A2" s="32"/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6"/>
    </row>
    <row r="3" spans="1:14" ht="18.75" customHeight="1">
      <c r="A3" s="62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30"/>
      <c r="N3" s="36"/>
    </row>
    <row r="4" spans="1:14" ht="18.7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30"/>
      <c r="N4" s="36"/>
    </row>
    <row r="5" spans="1:14" ht="18.75" customHeight="1" thickBot="1">
      <c r="A5" s="1" t="s">
        <v>0</v>
      </c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0"/>
      <c r="N5" s="36"/>
    </row>
    <row r="6" spans="1:14" ht="18.75" customHeight="1">
      <c r="A6" s="68" t="s">
        <v>2</v>
      </c>
      <c r="B6" s="70" t="s">
        <v>3</v>
      </c>
      <c r="C6" s="72" t="s">
        <v>62</v>
      </c>
      <c r="D6" s="73"/>
      <c r="E6" s="73"/>
      <c r="F6" s="73"/>
      <c r="G6" s="74"/>
      <c r="H6" s="72" t="s">
        <v>63</v>
      </c>
      <c r="I6" s="73"/>
      <c r="J6" s="73"/>
      <c r="K6" s="73"/>
      <c r="L6" s="74"/>
      <c r="M6" s="30"/>
      <c r="N6" s="36"/>
    </row>
    <row r="7" spans="1:14" ht="18.75" customHeight="1" thickBot="1">
      <c r="A7" s="69"/>
      <c r="B7" s="71"/>
      <c r="C7" s="37" t="s">
        <v>4</v>
      </c>
      <c r="D7" s="38" t="s">
        <v>5</v>
      </c>
      <c r="E7" s="39" t="s">
        <v>6</v>
      </c>
      <c r="F7" s="39" t="s">
        <v>7</v>
      </c>
      <c r="G7" s="40" t="s">
        <v>8</v>
      </c>
      <c r="H7" s="37" t="s">
        <v>4</v>
      </c>
      <c r="I7" s="38" t="s">
        <v>5</v>
      </c>
      <c r="J7" s="39" t="s">
        <v>6</v>
      </c>
      <c r="K7" s="39" t="s">
        <v>7</v>
      </c>
      <c r="L7" s="40" t="s">
        <v>8</v>
      </c>
      <c r="M7" s="30"/>
      <c r="N7" s="36"/>
    </row>
    <row r="8" spans="1:14" ht="18.75" customHeight="1" thickBot="1">
      <c r="A8" s="8">
        <v>1</v>
      </c>
      <c r="B8" s="9">
        <v>2</v>
      </c>
      <c r="C8" s="41">
        <v>13</v>
      </c>
      <c r="D8" s="42">
        <v>14</v>
      </c>
      <c r="E8" s="42">
        <v>15</v>
      </c>
      <c r="F8" s="42">
        <v>16</v>
      </c>
      <c r="G8" s="43">
        <v>17</v>
      </c>
      <c r="H8" s="41">
        <v>18</v>
      </c>
      <c r="I8" s="42">
        <v>19</v>
      </c>
      <c r="J8" s="42">
        <v>20</v>
      </c>
      <c r="K8" s="42">
        <v>21</v>
      </c>
      <c r="L8" s="43">
        <v>22</v>
      </c>
      <c r="M8" s="30"/>
      <c r="N8" s="36"/>
    </row>
    <row r="9" spans="1:14" ht="18.75" customHeight="1">
      <c r="A9" s="13" t="s">
        <v>9</v>
      </c>
      <c r="B9" s="14" t="s">
        <v>10</v>
      </c>
      <c r="C9" s="44">
        <f>C16</f>
        <v>350.220104</v>
      </c>
      <c r="D9" s="45">
        <v>0</v>
      </c>
      <c r="E9" s="45">
        <f>E16</f>
        <v>315.50959</v>
      </c>
      <c r="F9" s="45">
        <f>F10+F16</f>
        <v>133.0567481</v>
      </c>
      <c r="G9" s="45">
        <f>G10</f>
        <v>48.4909339</v>
      </c>
      <c r="H9" s="58">
        <f>H16</f>
        <v>333.06488</v>
      </c>
      <c r="I9" s="45">
        <v>0</v>
      </c>
      <c r="J9" s="45">
        <f>J16</f>
        <v>266.451904</v>
      </c>
      <c r="K9" s="45">
        <f>K10+K16</f>
        <v>144.671276</v>
      </c>
      <c r="L9" s="45">
        <f>L10</f>
        <v>53.2516</v>
      </c>
      <c r="M9" s="30"/>
      <c r="N9" s="36"/>
    </row>
    <row r="10" spans="1:14" ht="18.75" customHeight="1">
      <c r="A10" s="15" t="s">
        <v>11</v>
      </c>
      <c r="B10" s="16" t="s">
        <v>12</v>
      </c>
      <c r="C10" s="44">
        <f>F10+G10</f>
        <v>146.83716800000002</v>
      </c>
      <c r="D10" s="46"/>
      <c r="E10" s="46">
        <v>0</v>
      </c>
      <c r="F10" s="46">
        <f>F12</f>
        <v>98.3462341</v>
      </c>
      <c r="G10" s="47">
        <f>G13</f>
        <v>48.4909339</v>
      </c>
      <c r="H10" s="44">
        <f>K10+L10</f>
        <v>131.3099</v>
      </c>
      <c r="I10" s="46"/>
      <c r="J10" s="46">
        <v>0</v>
      </c>
      <c r="K10" s="46">
        <f>K12</f>
        <v>78.0583</v>
      </c>
      <c r="L10" s="47">
        <f>L13</f>
        <v>53.2516</v>
      </c>
      <c r="M10" s="30"/>
      <c r="N10" s="36"/>
    </row>
    <row r="11" spans="1:14" ht="18.75" customHeight="1">
      <c r="A11" s="15" t="s">
        <v>13</v>
      </c>
      <c r="B11" s="17" t="s">
        <v>5</v>
      </c>
      <c r="C11" s="44">
        <v>0</v>
      </c>
      <c r="D11" s="46"/>
      <c r="E11" s="46">
        <v>0</v>
      </c>
      <c r="F11" s="46">
        <v>0</v>
      </c>
      <c r="G11" s="47"/>
      <c r="H11" s="44">
        <v>0</v>
      </c>
      <c r="I11" s="46"/>
      <c r="J11" s="46">
        <v>0</v>
      </c>
      <c r="K11" s="46">
        <v>0</v>
      </c>
      <c r="L11" s="47"/>
      <c r="M11" s="30"/>
      <c r="N11" s="36"/>
    </row>
    <row r="12" spans="1:14" ht="18.75" customHeight="1">
      <c r="A12" s="15" t="s">
        <v>14</v>
      </c>
      <c r="B12" s="17" t="s">
        <v>15</v>
      </c>
      <c r="C12" s="44">
        <f>F12</f>
        <v>98.3462341</v>
      </c>
      <c r="D12" s="46"/>
      <c r="E12" s="46"/>
      <c r="F12" s="46">
        <v>98.3462341</v>
      </c>
      <c r="G12" s="47">
        <v>0</v>
      </c>
      <c r="H12" s="44">
        <f>K12</f>
        <v>78.0583</v>
      </c>
      <c r="I12" s="46"/>
      <c r="J12" s="46"/>
      <c r="K12" s="46">
        <v>78.0583</v>
      </c>
      <c r="L12" s="47">
        <v>0</v>
      </c>
      <c r="M12" s="30"/>
      <c r="N12" s="36"/>
    </row>
    <row r="13" spans="1:14" ht="18.75" customHeight="1">
      <c r="A13" s="15" t="s">
        <v>16</v>
      </c>
      <c r="B13" s="17" t="s">
        <v>17</v>
      </c>
      <c r="C13" s="44">
        <f>G13</f>
        <v>48.4909339</v>
      </c>
      <c r="D13" s="46"/>
      <c r="E13" s="46"/>
      <c r="F13" s="46"/>
      <c r="G13" s="47">
        <v>48.4909339</v>
      </c>
      <c r="H13" s="44">
        <f>L13</f>
        <v>53.2516</v>
      </c>
      <c r="I13" s="46"/>
      <c r="J13" s="46"/>
      <c r="K13" s="46"/>
      <c r="L13" s="47">
        <v>53.2516</v>
      </c>
      <c r="M13" s="30"/>
      <c r="N13" s="36"/>
    </row>
    <row r="14" spans="1:14" ht="18.75" customHeight="1">
      <c r="A14" s="15"/>
      <c r="B14" s="18" t="s">
        <v>18</v>
      </c>
      <c r="C14" s="44">
        <v>0</v>
      </c>
      <c r="D14" s="46">
        <v>0</v>
      </c>
      <c r="E14" s="46">
        <v>0</v>
      </c>
      <c r="F14" s="46">
        <v>0</v>
      </c>
      <c r="G14" s="47">
        <v>0</v>
      </c>
      <c r="H14" s="44">
        <v>0</v>
      </c>
      <c r="I14" s="46">
        <v>0</v>
      </c>
      <c r="J14" s="46">
        <v>0</v>
      </c>
      <c r="K14" s="46">
        <v>0</v>
      </c>
      <c r="L14" s="47">
        <v>0</v>
      </c>
      <c r="M14" s="30"/>
      <c r="N14" s="36"/>
    </row>
    <row r="15" spans="1:14" ht="18.75" customHeight="1">
      <c r="A15" s="15" t="s">
        <v>19</v>
      </c>
      <c r="B15" s="19" t="s">
        <v>20</v>
      </c>
      <c r="C15" s="44">
        <v>0</v>
      </c>
      <c r="D15" s="46">
        <v>0</v>
      </c>
      <c r="E15" s="46">
        <v>0</v>
      </c>
      <c r="F15" s="46">
        <v>0</v>
      </c>
      <c r="G15" s="46">
        <v>0</v>
      </c>
      <c r="H15" s="44">
        <v>0</v>
      </c>
      <c r="I15" s="46">
        <v>0</v>
      </c>
      <c r="J15" s="46">
        <v>0</v>
      </c>
      <c r="K15" s="46">
        <v>0</v>
      </c>
      <c r="L15" s="46">
        <v>0</v>
      </c>
      <c r="M15" s="30"/>
      <c r="N15" s="36"/>
    </row>
    <row r="16" spans="1:14" ht="18.75" customHeight="1">
      <c r="A16" s="15" t="s">
        <v>21</v>
      </c>
      <c r="B16" s="19" t="s">
        <v>22</v>
      </c>
      <c r="C16" s="44">
        <f>E16+F16</f>
        <v>350.220104</v>
      </c>
      <c r="D16" s="46">
        <v>0</v>
      </c>
      <c r="E16" s="46">
        <v>315.50959</v>
      </c>
      <c r="F16" s="46">
        <v>34.710514</v>
      </c>
      <c r="G16" s="46">
        <v>0</v>
      </c>
      <c r="H16" s="44">
        <f>J16+K16</f>
        <v>333.06488</v>
      </c>
      <c r="I16" s="46">
        <v>0</v>
      </c>
      <c r="J16" s="46">
        <f>333.06488*80%</f>
        <v>266.451904</v>
      </c>
      <c r="K16" s="46">
        <f>333.06488-J16</f>
        <v>66.612976</v>
      </c>
      <c r="L16" s="46">
        <v>0</v>
      </c>
      <c r="M16" s="30"/>
      <c r="N16" s="36"/>
    </row>
    <row r="17" spans="1:14" ht="18.75" customHeight="1" thickBot="1">
      <c r="A17" s="20" t="s">
        <v>23</v>
      </c>
      <c r="B17" s="21" t="s">
        <v>24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8">
        <v>0</v>
      </c>
      <c r="I17" s="49">
        <v>0</v>
      </c>
      <c r="J17" s="49">
        <v>0</v>
      </c>
      <c r="K17" s="49">
        <v>0</v>
      </c>
      <c r="L17" s="49">
        <v>0</v>
      </c>
      <c r="M17" s="30"/>
      <c r="N17" s="36"/>
    </row>
    <row r="18" spans="1:14" ht="18.75" customHeight="1">
      <c r="A18" s="13" t="s">
        <v>25</v>
      </c>
      <c r="B18" s="14" t="s">
        <v>26</v>
      </c>
      <c r="C18" s="50">
        <f>E18+F18+G18</f>
        <v>18.2419967</v>
      </c>
      <c r="D18" s="45">
        <v>0</v>
      </c>
      <c r="E18" s="45">
        <v>11.0925819</v>
      </c>
      <c r="F18" s="45">
        <v>5.2876283</v>
      </c>
      <c r="G18" s="51">
        <v>1.8617865</v>
      </c>
      <c r="H18" s="50">
        <f>J18+K18+L18</f>
        <v>17.29606</v>
      </c>
      <c r="I18" s="45">
        <v>0</v>
      </c>
      <c r="J18" s="45">
        <v>10.33191</v>
      </c>
      <c r="K18" s="45">
        <v>5.17841</v>
      </c>
      <c r="L18" s="51">
        <v>1.78574</v>
      </c>
      <c r="M18" s="30"/>
      <c r="N18" s="36"/>
    </row>
    <row r="19" spans="1:14" ht="18.75" customHeight="1" thickBot="1">
      <c r="A19" s="15"/>
      <c r="B19" s="22" t="s">
        <v>27</v>
      </c>
      <c r="C19" s="46">
        <f>C18*100/C9</f>
        <v>5.208723454664956</v>
      </c>
      <c r="D19" s="46">
        <v>0</v>
      </c>
      <c r="E19" s="46">
        <f>E18*100/E9</f>
        <v>3.515766953391179</v>
      </c>
      <c r="F19" s="46">
        <f>F18*100/F9</f>
        <v>3.973964774808742</v>
      </c>
      <c r="G19" s="46">
        <f>G18*100/G9</f>
        <v>3.839452760055009</v>
      </c>
      <c r="H19" s="46">
        <f>H18*100/H9</f>
        <v>5.193000234668993</v>
      </c>
      <c r="I19" s="46">
        <v>0</v>
      </c>
      <c r="J19" s="46">
        <f>J18*100/J9</f>
        <v>3.877589105161733</v>
      </c>
      <c r="K19" s="46">
        <f>K18*100/K9</f>
        <v>3.5794320359765126</v>
      </c>
      <c r="L19" s="46">
        <f>L18*100/L9</f>
        <v>3.353401587933508</v>
      </c>
      <c r="M19" s="30"/>
      <c r="N19" s="36"/>
    </row>
    <row r="20" spans="1:14" ht="18.75" customHeight="1">
      <c r="A20" s="15" t="s">
        <v>28</v>
      </c>
      <c r="B20" s="22" t="s">
        <v>29</v>
      </c>
      <c r="C20" s="50">
        <f>E20+F20+G20</f>
        <v>18.2419967</v>
      </c>
      <c r="D20" s="45">
        <v>0</v>
      </c>
      <c r="E20" s="45">
        <f>E18</f>
        <v>11.0925819</v>
      </c>
      <c r="F20" s="45">
        <f>F18</f>
        <v>5.2876283</v>
      </c>
      <c r="G20" s="51">
        <f>G18</f>
        <v>1.8617865</v>
      </c>
      <c r="H20" s="50">
        <f>J20+K20+L20</f>
        <v>17.29606</v>
      </c>
      <c r="I20" s="45">
        <v>0</v>
      </c>
      <c r="J20" s="45">
        <f>J18</f>
        <v>10.33191</v>
      </c>
      <c r="K20" s="45">
        <f>K18</f>
        <v>5.17841</v>
      </c>
      <c r="L20" s="51">
        <f>L18</f>
        <v>1.78574</v>
      </c>
      <c r="M20" s="30"/>
      <c r="N20" s="36"/>
    </row>
    <row r="21" spans="1:14" ht="18.75" customHeight="1" thickBot="1">
      <c r="A21" s="20" t="s">
        <v>30</v>
      </c>
      <c r="B21" s="23" t="s">
        <v>31</v>
      </c>
      <c r="C21" s="48">
        <v>0</v>
      </c>
      <c r="D21" s="49">
        <v>0</v>
      </c>
      <c r="E21" s="49">
        <v>0</v>
      </c>
      <c r="F21" s="49">
        <v>0</v>
      </c>
      <c r="G21" s="52">
        <v>0</v>
      </c>
      <c r="H21" s="48">
        <v>0</v>
      </c>
      <c r="I21" s="49">
        <v>0</v>
      </c>
      <c r="J21" s="49">
        <v>0</v>
      </c>
      <c r="K21" s="49">
        <v>0</v>
      </c>
      <c r="L21" s="52">
        <v>0</v>
      </c>
      <c r="M21" s="30"/>
      <c r="N21" s="36"/>
    </row>
    <row r="22" spans="1:14" ht="54.75" customHeight="1" thickBot="1">
      <c r="A22" s="24" t="s">
        <v>32</v>
      </c>
      <c r="B22" s="25" t="s">
        <v>52</v>
      </c>
      <c r="C22" s="53">
        <f>F22</f>
        <v>0.5905076</v>
      </c>
      <c r="D22" s="54">
        <v>0</v>
      </c>
      <c r="E22" s="54">
        <v>0</v>
      </c>
      <c r="F22" s="54">
        <v>0.5905076</v>
      </c>
      <c r="G22" s="54">
        <v>0</v>
      </c>
      <c r="H22" s="53">
        <f>K22</f>
        <v>0.6508</v>
      </c>
      <c r="I22" s="54">
        <v>0</v>
      </c>
      <c r="J22" s="54">
        <v>0</v>
      </c>
      <c r="K22" s="54">
        <v>0.6508</v>
      </c>
      <c r="L22" s="54">
        <v>0</v>
      </c>
      <c r="M22" s="30"/>
      <c r="N22" s="36"/>
    </row>
    <row r="23" spans="1:14" ht="18.75" customHeight="1">
      <c r="A23" s="13" t="s">
        <v>33</v>
      </c>
      <c r="B23" s="14" t="s">
        <v>34</v>
      </c>
      <c r="C23" s="50">
        <f>E23+F23+G23</f>
        <v>331.3875995</v>
      </c>
      <c r="D23" s="45">
        <v>0</v>
      </c>
      <c r="E23" s="45">
        <f>E24+E32+E33</f>
        <v>206.07077400000003</v>
      </c>
      <c r="F23" s="45">
        <f>F24+F32+F33</f>
        <v>78.69142249999999</v>
      </c>
      <c r="G23" s="45">
        <f>G24+G32+G33</f>
        <v>46.625403</v>
      </c>
      <c r="H23" s="50">
        <f>J23+K23+L23</f>
        <v>315.11801999999994</v>
      </c>
      <c r="I23" s="45">
        <v>0</v>
      </c>
      <c r="J23" s="45">
        <f>J24+J32+J33</f>
        <v>178.06165</v>
      </c>
      <c r="K23" s="45">
        <f>K24+K32+K33</f>
        <v>85.59056</v>
      </c>
      <c r="L23" s="45">
        <f>L24+L32+L33</f>
        <v>51.46581</v>
      </c>
      <c r="M23" s="30"/>
      <c r="N23" s="36"/>
    </row>
    <row r="24" spans="1:14" ht="18.75" customHeight="1">
      <c r="A24" s="15" t="s">
        <v>35</v>
      </c>
      <c r="B24" s="16" t="s">
        <v>36</v>
      </c>
      <c r="C24" s="44">
        <f>E24+F24+G24</f>
        <v>304.8898886</v>
      </c>
      <c r="D24" s="55"/>
      <c r="E24" s="55">
        <f>E26+E28+E30+E31</f>
        <v>181.79667790000002</v>
      </c>
      <c r="F24" s="55">
        <f>F26+F28+F30+F31</f>
        <v>76.4678077</v>
      </c>
      <c r="G24" s="55">
        <f>G26+G28+G30+G31</f>
        <v>46.625403</v>
      </c>
      <c r="H24" s="44">
        <f>J24+K24+L24</f>
        <v>286.73787999999996</v>
      </c>
      <c r="I24" s="55"/>
      <c r="J24" s="55">
        <f>J26+J28+J30+J31</f>
        <v>152.03776</v>
      </c>
      <c r="K24" s="55">
        <f>K26+K28+K30+K31</f>
        <v>83.23431</v>
      </c>
      <c r="L24" s="55">
        <f>L26+L28+L30+L31</f>
        <v>51.46581</v>
      </c>
      <c r="M24" s="30"/>
      <c r="N24" s="36"/>
    </row>
    <row r="25" spans="1:14" ht="32.25" customHeight="1">
      <c r="A25" s="15"/>
      <c r="B25" s="17" t="s">
        <v>37</v>
      </c>
      <c r="C25" s="44">
        <v>0</v>
      </c>
      <c r="D25" s="55"/>
      <c r="E25" s="55"/>
      <c r="F25" s="55"/>
      <c r="G25" s="56"/>
      <c r="H25" s="44">
        <v>0</v>
      </c>
      <c r="I25" s="55"/>
      <c r="J25" s="55"/>
      <c r="K25" s="55"/>
      <c r="L25" s="56"/>
      <c r="M25" s="30"/>
      <c r="N25" s="36"/>
    </row>
    <row r="26" spans="1:14" ht="18.75" customHeight="1">
      <c r="A26" s="15" t="s">
        <v>38</v>
      </c>
      <c r="B26" s="17" t="s">
        <v>39</v>
      </c>
      <c r="C26" s="44">
        <f>E26+F26+G26</f>
        <v>74.12158529999999</v>
      </c>
      <c r="D26" s="55"/>
      <c r="E26" s="55">
        <v>5.0631624</v>
      </c>
      <c r="F26" s="55">
        <v>26.4808361</v>
      </c>
      <c r="G26" s="56">
        <v>42.5775868</v>
      </c>
      <c r="H26" s="44">
        <f>J26+K26+L26</f>
        <v>92.12084999999999</v>
      </c>
      <c r="I26" s="55"/>
      <c r="J26" s="55">
        <v>8.37576</v>
      </c>
      <c r="K26" s="55">
        <v>37.36541</v>
      </c>
      <c r="L26" s="56">
        <v>46.37968</v>
      </c>
      <c r="M26" s="30"/>
      <c r="N26" s="36"/>
    </row>
    <row r="27" spans="1:14" ht="18.75" customHeight="1">
      <c r="A27" s="15"/>
      <c r="B27" s="17" t="s">
        <v>40</v>
      </c>
      <c r="C27" s="44">
        <v>0</v>
      </c>
      <c r="D27" s="55"/>
      <c r="E27" s="55"/>
      <c r="F27" s="55"/>
      <c r="G27" s="56"/>
      <c r="H27" s="44">
        <v>0</v>
      </c>
      <c r="I27" s="55"/>
      <c r="J27" s="55"/>
      <c r="K27" s="55"/>
      <c r="L27" s="56"/>
      <c r="M27" s="30"/>
      <c r="N27" s="36"/>
    </row>
    <row r="28" spans="1:14" ht="18.75" customHeight="1">
      <c r="A28" s="15" t="s">
        <v>41</v>
      </c>
      <c r="B28" s="17" t="s">
        <v>42</v>
      </c>
      <c r="C28" s="44">
        <v>0</v>
      </c>
      <c r="D28" s="55"/>
      <c r="E28" s="55"/>
      <c r="F28" s="55"/>
      <c r="G28" s="56"/>
      <c r="H28" s="44">
        <v>0</v>
      </c>
      <c r="I28" s="55"/>
      <c r="J28" s="55"/>
      <c r="K28" s="55"/>
      <c r="L28" s="56"/>
      <c r="M28" s="30"/>
      <c r="N28" s="36"/>
    </row>
    <row r="29" spans="1:14" ht="18.75" customHeight="1">
      <c r="A29" s="15"/>
      <c r="B29" s="17" t="s">
        <v>40</v>
      </c>
      <c r="C29" s="44">
        <v>0</v>
      </c>
      <c r="D29" s="55"/>
      <c r="E29" s="55"/>
      <c r="F29" s="55"/>
      <c r="G29" s="56"/>
      <c r="H29" s="44">
        <v>0</v>
      </c>
      <c r="I29" s="55"/>
      <c r="J29" s="55"/>
      <c r="K29" s="55"/>
      <c r="L29" s="56"/>
      <c r="M29" s="30"/>
      <c r="N29" s="36"/>
    </row>
    <row r="30" spans="1:14" ht="18.75" customHeight="1">
      <c r="A30" s="15" t="s">
        <v>43</v>
      </c>
      <c r="B30" s="17" t="s">
        <v>44</v>
      </c>
      <c r="C30" s="44">
        <v>0</v>
      </c>
      <c r="D30" s="55"/>
      <c r="E30" s="55"/>
      <c r="F30" s="55"/>
      <c r="G30" s="56"/>
      <c r="H30" s="44">
        <v>0</v>
      </c>
      <c r="I30" s="55"/>
      <c r="J30" s="55"/>
      <c r="K30" s="55"/>
      <c r="L30" s="56"/>
      <c r="M30" s="30"/>
      <c r="N30" s="36"/>
    </row>
    <row r="31" spans="1:14" ht="25.5" customHeight="1">
      <c r="A31" s="15" t="s">
        <v>45</v>
      </c>
      <c r="B31" s="17" t="s">
        <v>46</v>
      </c>
      <c r="C31" s="44">
        <f>E31+F31+G31</f>
        <v>230.7683033</v>
      </c>
      <c r="D31" s="55"/>
      <c r="E31" s="55">
        <v>176.7335155</v>
      </c>
      <c r="F31" s="55">
        <v>49.9869716</v>
      </c>
      <c r="G31" s="56">
        <v>4.0478162</v>
      </c>
      <c r="H31" s="44">
        <f>J31+K31+L31</f>
        <v>194.61703</v>
      </c>
      <c r="I31" s="55"/>
      <c r="J31" s="55">
        <v>143.662</v>
      </c>
      <c r="K31" s="55">
        <v>45.8689</v>
      </c>
      <c r="L31" s="56">
        <v>5.08613</v>
      </c>
      <c r="M31" s="30"/>
      <c r="N31" s="36"/>
    </row>
    <row r="32" spans="1:14" ht="18.75" customHeight="1">
      <c r="A32" s="15" t="s">
        <v>47</v>
      </c>
      <c r="B32" s="16" t="s">
        <v>48</v>
      </c>
      <c r="C32" s="44">
        <v>0</v>
      </c>
      <c r="D32" s="46">
        <v>0</v>
      </c>
      <c r="E32" s="46">
        <v>0</v>
      </c>
      <c r="F32" s="46">
        <v>0</v>
      </c>
      <c r="G32" s="47">
        <v>0</v>
      </c>
      <c r="H32" s="44">
        <v>0</v>
      </c>
      <c r="I32" s="46">
        <v>0</v>
      </c>
      <c r="J32" s="46">
        <v>0</v>
      </c>
      <c r="K32" s="46">
        <v>0</v>
      </c>
      <c r="L32" s="47">
        <v>0</v>
      </c>
      <c r="M32" s="30"/>
      <c r="N32" s="36"/>
    </row>
    <row r="33" spans="1:14" ht="18.75" customHeight="1" thickBot="1">
      <c r="A33" s="20" t="s">
        <v>49</v>
      </c>
      <c r="B33" s="26" t="s">
        <v>50</v>
      </c>
      <c r="C33" s="48">
        <f>E33+F33+G33</f>
        <v>26.4977109</v>
      </c>
      <c r="D33" s="49">
        <v>0</v>
      </c>
      <c r="E33" s="49">
        <v>24.2740961</v>
      </c>
      <c r="F33" s="49">
        <v>2.2236148</v>
      </c>
      <c r="G33" s="52">
        <v>0</v>
      </c>
      <c r="H33" s="48">
        <f>J33+K33+L33</f>
        <v>28.38014</v>
      </c>
      <c r="I33" s="49">
        <v>0</v>
      </c>
      <c r="J33" s="49">
        <v>26.02389</v>
      </c>
      <c r="K33" s="49">
        <v>2.35625</v>
      </c>
      <c r="L33" s="52">
        <v>0</v>
      </c>
      <c r="M33" s="30"/>
      <c r="N33" s="36"/>
    </row>
    <row r="34" spans="1:14" ht="18.75" customHeight="1" thickBot="1">
      <c r="A34" s="24">
        <v>5</v>
      </c>
      <c r="B34" s="25" t="s">
        <v>51</v>
      </c>
      <c r="C34" s="53">
        <f>C16-C20-C22-C24-C33</f>
        <v>1.9999994549380062E-07</v>
      </c>
      <c r="D34" s="49">
        <v>0</v>
      </c>
      <c r="E34" s="49">
        <v>0</v>
      </c>
      <c r="F34" s="49">
        <v>0</v>
      </c>
      <c r="G34" s="49">
        <v>0</v>
      </c>
      <c r="H34" s="53">
        <f>H16-H20-H22-H24-H33</f>
        <v>3.907985046680551E-14</v>
      </c>
      <c r="I34" s="49">
        <v>0</v>
      </c>
      <c r="J34" s="49">
        <v>0</v>
      </c>
      <c r="K34" s="49">
        <v>0</v>
      </c>
      <c r="L34" s="49">
        <v>0</v>
      </c>
      <c r="M34" s="30"/>
      <c r="N34" s="36"/>
    </row>
    <row r="35" spans="1:14" ht="18.75" customHeight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</row>
    <row r="36" spans="1:14" ht="18.75" customHeight="1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30"/>
      <c r="M36" s="30"/>
      <c r="N36" s="36"/>
    </row>
    <row r="37" spans="1:14" ht="18.7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30"/>
      <c r="M37" s="30"/>
      <c r="N37" s="36"/>
    </row>
    <row r="38" spans="1:14" ht="18.7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30"/>
      <c r="M38" s="30"/>
      <c r="N38" s="36"/>
    </row>
    <row r="39" spans="1:9" ht="18.75" customHeight="1">
      <c r="A39" s="57" t="s">
        <v>60</v>
      </c>
      <c r="B39" s="28"/>
      <c r="C39" s="28" t="s">
        <v>59</v>
      </c>
      <c r="D39" s="28"/>
      <c r="E39" s="28"/>
      <c r="F39" s="28"/>
      <c r="G39" s="28"/>
      <c r="H39" s="28"/>
      <c r="I39" s="28"/>
    </row>
    <row r="40" spans="1:9" ht="18.75" customHeight="1">
      <c r="A40" s="29"/>
      <c r="B40" s="29"/>
      <c r="C40" s="29"/>
      <c r="D40" s="28"/>
      <c r="E40" s="28"/>
      <c r="F40" s="28"/>
      <c r="G40" s="28"/>
      <c r="H40" s="28"/>
      <c r="I40" s="28"/>
    </row>
    <row r="41" ht="18.75" customHeight="1">
      <c r="A41" t="s">
        <v>53</v>
      </c>
    </row>
    <row r="42" spans="1:9" ht="18.75" customHeight="1">
      <c r="A42" s="27"/>
      <c r="B42" s="28"/>
      <c r="C42" s="28"/>
      <c r="D42" s="28"/>
      <c r="E42" s="28"/>
      <c r="F42" s="28"/>
      <c r="G42" s="28"/>
      <c r="H42" s="28"/>
      <c r="I42" s="28"/>
    </row>
    <row r="43" spans="1:9" ht="18.75" customHeight="1">
      <c r="A43" s="29"/>
      <c r="B43" s="29"/>
      <c r="C43" s="29"/>
      <c r="D43" s="28"/>
      <c r="E43" s="28"/>
      <c r="F43" s="28"/>
      <c r="G43" s="28"/>
      <c r="H43" s="28"/>
      <c r="I43" s="28"/>
    </row>
  </sheetData>
  <sheetProtection formatColumns="0" formatRows="0"/>
  <mergeCells count="6">
    <mergeCell ref="B36:K36"/>
    <mergeCell ref="A3:L4"/>
    <mergeCell ref="A6:A7"/>
    <mergeCell ref="B6:B7"/>
    <mergeCell ref="C6:G6"/>
    <mergeCell ref="H6:L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N3" sqref="N3"/>
    </sheetView>
  </sheetViews>
  <sheetFormatPr defaultColWidth="9.00390625" defaultRowHeight="18.75" customHeight="1"/>
  <cols>
    <col min="1" max="1" width="8.375" style="0" customWidth="1"/>
    <col min="2" max="2" width="51.875" style="0" customWidth="1"/>
    <col min="3" max="16384" width="8.375" style="0" customWidth="1"/>
  </cols>
  <sheetData>
    <row r="1" spans="1:13" ht="18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4" ht="18.75" customHeight="1">
      <c r="A2" s="32"/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6"/>
    </row>
    <row r="3" spans="1:14" ht="18.75" customHeight="1">
      <c r="A3" s="62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30"/>
      <c r="N3" s="36"/>
    </row>
    <row r="4" spans="1:14" ht="18.7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30"/>
      <c r="N4" s="36"/>
    </row>
    <row r="5" spans="1:14" ht="18.75" customHeight="1" thickBot="1">
      <c r="A5" s="1" t="s">
        <v>0</v>
      </c>
      <c r="B5" s="2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0"/>
      <c r="N5" s="36"/>
    </row>
    <row r="6" spans="1:14" ht="18.75" customHeight="1">
      <c r="A6" s="68" t="s">
        <v>2</v>
      </c>
      <c r="B6" s="70" t="s">
        <v>3</v>
      </c>
      <c r="C6" s="72" t="s">
        <v>62</v>
      </c>
      <c r="D6" s="73"/>
      <c r="E6" s="73"/>
      <c r="F6" s="73"/>
      <c r="G6" s="74"/>
      <c r="H6" s="72" t="s">
        <v>63</v>
      </c>
      <c r="I6" s="73"/>
      <c r="J6" s="73"/>
      <c r="K6" s="73"/>
      <c r="L6" s="74"/>
      <c r="M6" s="30"/>
      <c r="N6" s="36"/>
    </row>
    <row r="7" spans="1:14" ht="18.75" customHeight="1" thickBot="1">
      <c r="A7" s="69"/>
      <c r="B7" s="71"/>
      <c r="C7" s="4" t="s">
        <v>4</v>
      </c>
      <c r="D7" s="5" t="s">
        <v>5</v>
      </c>
      <c r="E7" s="6" t="s">
        <v>6</v>
      </c>
      <c r="F7" s="6" t="s">
        <v>7</v>
      </c>
      <c r="G7" s="7" t="s">
        <v>8</v>
      </c>
      <c r="H7" s="4" t="s">
        <v>4</v>
      </c>
      <c r="I7" s="5" t="s">
        <v>5</v>
      </c>
      <c r="J7" s="6" t="s">
        <v>6</v>
      </c>
      <c r="K7" s="6" t="s">
        <v>7</v>
      </c>
      <c r="L7" s="7" t="s">
        <v>8</v>
      </c>
      <c r="M7" s="30"/>
      <c r="N7" s="36"/>
    </row>
    <row r="8" spans="1:14" ht="18.75" customHeight="1" thickBot="1">
      <c r="A8" s="8">
        <v>1</v>
      </c>
      <c r="B8" s="9">
        <v>2</v>
      </c>
      <c r="C8" s="10">
        <v>13</v>
      </c>
      <c r="D8" s="11">
        <v>14</v>
      </c>
      <c r="E8" s="11">
        <v>15</v>
      </c>
      <c r="F8" s="11">
        <v>16</v>
      </c>
      <c r="G8" s="12">
        <v>17</v>
      </c>
      <c r="H8" s="10">
        <v>18</v>
      </c>
      <c r="I8" s="11">
        <v>19</v>
      </c>
      <c r="J8" s="11">
        <v>20</v>
      </c>
      <c r="K8" s="11">
        <v>21</v>
      </c>
      <c r="L8" s="12">
        <v>22</v>
      </c>
      <c r="M8" s="30"/>
      <c r="N8" s="36"/>
    </row>
    <row r="9" spans="1:14" ht="18.75" customHeight="1">
      <c r="A9" s="13" t="s">
        <v>9</v>
      </c>
      <c r="B9" s="14" t="s">
        <v>55</v>
      </c>
      <c r="C9" s="44">
        <f>C16</f>
        <v>44.728899999999996</v>
      </c>
      <c r="D9" s="45">
        <v>0</v>
      </c>
      <c r="E9" s="45">
        <f>E16</f>
        <v>40.2026</v>
      </c>
      <c r="F9" s="45">
        <f>F12+F16</f>
        <v>18.7489</v>
      </c>
      <c r="G9" s="45">
        <f>G13</f>
        <v>7.0682</v>
      </c>
      <c r="H9" s="44">
        <f>H16</f>
        <v>44.376</v>
      </c>
      <c r="I9" s="45">
        <v>0</v>
      </c>
      <c r="J9" s="45">
        <f>J16</f>
        <v>35.501</v>
      </c>
      <c r="K9" s="45">
        <f>K12+K16</f>
        <v>19.0948</v>
      </c>
      <c r="L9" s="45">
        <f>L13</f>
        <v>6.9696</v>
      </c>
      <c r="M9" s="30"/>
      <c r="N9" s="36"/>
    </row>
    <row r="10" spans="1:14" ht="18.75" customHeight="1">
      <c r="A10" s="15" t="s">
        <v>11</v>
      </c>
      <c r="B10" s="16" t="s">
        <v>12</v>
      </c>
      <c r="C10" s="44">
        <f>F10+G10</f>
        <v>21.2908</v>
      </c>
      <c r="D10" s="46"/>
      <c r="E10" s="46">
        <v>0</v>
      </c>
      <c r="F10" s="46">
        <f>F12</f>
        <v>14.2226</v>
      </c>
      <c r="G10" s="47">
        <f>G13</f>
        <v>7.0682</v>
      </c>
      <c r="H10" s="44">
        <f>K10+L10</f>
        <v>17.1894</v>
      </c>
      <c r="I10" s="46"/>
      <c r="J10" s="46">
        <v>0</v>
      </c>
      <c r="K10" s="46">
        <f>K12</f>
        <v>10.2198</v>
      </c>
      <c r="L10" s="47">
        <f>L13</f>
        <v>6.9696</v>
      </c>
      <c r="M10" s="30"/>
      <c r="N10" s="36"/>
    </row>
    <row r="11" spans="1:14" ht="18.75" customHeight="1">
      <c r="A11" s="15" t="s">
        <v>13</v>
      </c>
      <c r="B11" s="17" t="s">
        <v>5</v>
      </c>
      <c r="C11" s="44">
        <v>0</v>
      </c>
      <c r="D11" s="46"/>
      <c r="E11" s="46">
        <v>0</v>
      </c>
      <c r="F11" s="46">
        <v>0</v>
      </c>
      <c r="G11" s="47"/>
      <c r="H11" s="44">
        <v>0</v>
      </c>
      <c r="I11" s="46"/>
      <c r="J11" s="46">
        <v>0</v>
      </c>
      <c r="K11" s="46">
        <v>0</v>
      </c>
      <c r="L11" s="47"/>
      <c r="M11" s="30"/>
      <c r="N11" s="36"/>
    </row>
    <row r="12" spans="1:14" ht="18.75" customHeight="1">
      <c r="A12" s="15" t="s">
        <v>14</v>
      </c>
      <c r="B12" s="17" t="s">
        <v>15</v>
      </c>
      <c r="C12" s="44">
        <f>F12</f>
        <v>14.2226</v>
      </c>
      <c r="D12" s="46"/>
      <c r="E12" s="46"/>
      <c r="F12" s="46">
        <v>14.2226</v>
      </c>
      <c r="G12" s="47">
        <v>0</v>
      </c>
      <c r="H12" s="44">
        <f>K12</f>
        <v>10.2198</v>
      </c>
      <c r="I12" s="46"/>
      <c r="J12" s="46"/>
      <c r="K12" s="46">
        <v>10.2198</v>
      </c>
      <c r="L12" s="47">
        <v>0</v>
      </c>
      <c r="M12" s="30"/>
      <c r="N12" s="36"/>
    </row>
    <row r="13" spans="1:14" ht="18.75" customHeight="1">
      <c r="A13" s="15" t="s">
        <v>16</v>
      </c>
      <c r="B13" s="17" t="s">
        <v>17</v>
      </c>
      <c r="C13" s="44">
        <f>G13</f>
        <v>7.0682</v>
      </c>
      <c r="D13" s="46"/>
      <c r="E13" s="46"/>
      <c r="F13" s="46"/>
      <c r="G13" s="47">
        <v>7.0682</v>
      </c>
      <c r="H13" s="44">
        <f>L13</f>
        <v>6.9696</v>
      </c>
      <c r="I13" s="46"/>
      <c r="J13" s="46"/>
      <c r="K13" s="46"/>
      <c r="L13" s="47">
        <v>6.9696</v>
      </c>
      <c r="M13" s="30"/>
      <c r="N13" s="36"/>
    </row>
    <row r="14" spans="1:14" ht="18.75" customHeight="1">
      <c r="A14" s="15"/>
      <c r="B14" s="18" t="s">
        <v>18</v>
      </c>
      <c r="C14" s="44">
        <v>0</v>
      </c>
      <c r="D14" s="46">
        <v>0</v>
      </c>
      <c r="E14" s="46">
        <v>0</v>
      </c>
      <c r="F14" s="46">
        <v>0</v>
      </c>
      <c r="G14" s="47">
        <v>0</v>
      </c>
      <c r="H14" s="44">
        <v>0</v>
      </c>
      <c r="I14" s="46">
        <v>0</v>
      </c>
      <c r="J14" s="46">
        <v>0</v>
      </c>
      <c r="K14" s="46">
        <v>0</v>
      </c>
      <c r="L14" s="47">
        <v>0</v>
      </c>
      <c r="M14" s="30"/>
      <c r="N14" s="36"/>
    </row>
    <row r="15" spans="1:14" ht="18.75" customHeight="1">
      <c r="A15" s="15" t="s">
        <v>19</v>
      </c>
      <c r="B15" s="19" t="s">
        <v>20</v>
      </c>
      <c r="C15" s="44">
        <v>0</v>
      </c>
      <c r="D15" s="46">
        <v>0</v>
      </c>
      <c r="E15" s="46">
        <v>0</v>
      </c>
      <c r="F15" s="46">
        <v>0</v>
      </c>
      <c r="G15" s="46">
        <v>0</v>
      </c>
      <c r="H15" s="44">
        <v>0</v>
      </c>
      <c r="I15" s="46">
        <v>0</v>
      </c>
      <c r="J15" s="46">
        <v>0</v>
      </c>
      <c r="K15" s="46">
        <v>0</v>
      </c>
      <c r="L15" s="46">
        <v>0</v>
      </c>
      <c r="M15" s="30"/>
      <c r="N15" s="36"/>
    </row>
    <row r="16" spans="1:14" ht="18.75" customHeight="1">
      <c r="A16" s="15" t="s">
        <v>21</v>
      </c>
      <c r="B16" s="19" t="s">
        <v>22</v>
      </c>
      <c r="C16" s="44">
        <f>E16+F16</f>
        <v>44.728899999999996</v>
      </c>
      <c r="D16" s="46">
        <v>0</v>
      </c>
      <c r="E16" s="46">
        <v>40.2026</v>
      </c>
      <c r="F16" s="46">
        <v>4.5263</v>
      </c>
      <c r="G16" s="46">
        <v>0</v>
      </c>
      <c r="H16" s="44">
        <f>J16+K16</f>
        <v>44.376</v>
      </c>
      <c r="I16" s="46">
        <v>0</v>
      </c>
      <c r="J16" s="46">
        <v>35.501</v>
      </c>
      <c r="K16" s="46">
        <v>8.875</v>
      </c>
      <c r="L16" s="46">
        <v>0</v>
      </c>
      <c r="M16" s="30"/>
      <c r="N16" s="36"/>
    </row>
    <row r="17" spans="1:14" ht="18.75" customHeight="1" thickBot="1">
      <c r="A17" s="20" t="s">
        <v>23</v>
      </c>
      <c r="B17" s="21" t="s">
        <v>56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8">
        <v>0</v>
      </c>
      <c r="I17" s="49">
        <v>0</v>
      </c>
      <c r="J17" s="49">
        <v>0</v>
      </c>
      <c r="K17" s="49">
        <v>0</v>
      </c>
      <c r="L17" s="49">
        <v>0</v>
      </c>
      <c r="M17" s="30"/>
      <c r="N17" s="36"/>
    </row>
    <row r="18" spans="1:14" ht="18.75" customHeight="1">
      <c r="A18" s="13" t="s">
        <v>25</v>
      </c>
      <c r="B18" s="14" t="s">
        <v>57</v>
      </c>
      <c r="C18" s="50">
        <f>E18+F18+G18</f>
        <v>2.6262</v>
      </c>
      <c r="D18" s="45">
        <v>0</v>
      </c>
      <c r="E18" s="45">
        <v>1.5633</v>
      </c>
      <c r="F18" s="45">
        <v>0.775</v>
      </c>
      <c r="G18" s="51">
        <v>0.2879</v>
      </c>
      <c r="H18" s="50">
        <f>J18+K18+L18</f>
        <v>2.25955</v>
      </c>
      <c r="I18" s="45">
        <v>0</v>
      </c>
      <c r="J18" s="45">
        <v>1.26038</v>
      </c>
      <c r="K18" s="45">
        <v>0.69547</v>
      </c>
      <c r="L18" s="51">
        <v>0.3037</v>
      </c>
      <c r="M18" s="30"/>
      <c r="N18" s="36"/>
    </row>
    <row r="19" spans="1:14" ht="18.75" customHeight="1" thickBot="1">
      <c r="A19" s="15"/>
      <c r="B19" s="22" t="s">
        <v>27</v>
      </c>
      <c r="C19" s="46">
        <f>C18*100/C9</f>
        <v>5.871371752938257</v>
      </c>
      <c r="D19" s="46">
        <v>0</v>
      </c>
      <c r="E19" s="46">
        <f>E18*100/E9</f>
        <v>3.888554471601339</v>
      </c>
      <c r="F19" s="46">
        <f>F18*100/F9</f>
        <v>4.133575836449072</v>
      </c>
      <c r="G19" s="46">
        <f>G18*100/G9</f>
        <v>4.07317280212784</v>
      </c>
      <c r="H19" s="46">
        <f>H18*100/H9</f>
        <v>5.091828916531458</v>
      </c>
      <c r="I19" s="46">
        <v>0</v>
      </c>
      <c r="J19" s="46">
        <f>J18*100/J9</f>
        <v>3.5502661896847982</v>
      </c>
      <c r="K19" s="46">
        <f>K18*100/K9</f>
        <v>3.6421957810503383</v>
      </c>
      <c r="L19" s="46">
        <f>L18*100/L9</f>
        <v>4.357495408631773</v>
      </c>
      <c r="M19" s="30"/>
      <c r="N19" s="36"/>
    </row>
    <row r="20" spans="1:14" ht="18.75" customHeight="1">
      <c r="A20" s="15" t="s">
        <v>28</v>
      </c>
      <c r="B20" s="22" t="s">
        <v>29</v>
      </c>
      <c r="C20" s="50">
        <f>E20+F20+G20</f>
        <v>2.6262</v>
      </c>
      <c r="D20" s="45">
        <v>0</v>
      </c>
      <c r="E20" s="45">
        <f>E18</f>
        <v>1.5633</v>
      </c>
      <c r="F20" s="45">
        <f>F18</f>
        <v>0.775</v>
      </c>
      <c r="G20" s="51">
        <f>G18</f>
        <v>0.2879</v>
      </c>
      <c r="H20" s="50">
        <f>J20+K20+L20</f>
        <v>2.25955</v>
      </c>
      <c r="I20" s="45">
        <v>0</v>
      </c>
      <c r="J20" s="45">
        <f>J18</f>
        <v>1.26038</v>
      </c>
      <c r="K20" s="45">
        <f>K18</f>
        <v>0.69547</v>
      </c>
      <c r="L20" s="51">
        <f>L18</f>
        <v>0.3037</v>
      </c>
      <c r="M20" s="30"/>
      <c r="N20" s="36"/>
    </row>
    <row r="21" spans="1:14" ht="18.75" customHeight="1" thickBot="1">
      <c r="A21" s="20" t="s">
        <v>30</v>
      </c>
      <c r="B21" s="23" t="s">
        <v>31</v>
      </c>
      <c r="C21" s="48">
        <v>0</v>
      </c>
      <c r="D21" s="49">
        <v>0</v>
      </c>
      <c r="E21" s="49">
        <v>0</v>
      </c>
      <c r="F21" s="49">
        <v>0</v>
      </c>
      <c r="G21" s="52">
        <v>0</v>
      </c>
      <c r="H21" s="48">
        <v>0</v>
      </c>
      <c r="I21" s="49">
        <v>0</v>
      </c>
      <c r="J21" s="49">
        <v>0</v>
      </c>
      <c r="K21" s="49">
        <v>0</v>
      </c>
      <c r="L21" s="52">
        <v>0</v>
      </c>
      <c r="M21" s="30"/>
      <c r="N21" s="36"/>
    </row>
    <row r="22" spans="1:14" ht="54.75" customHeight="1" thickBot="1">
      <c r="A22" s="24" t="s">
        <v>32</v>
      </c>
      <c r="B22" s="25" t="s">
        <v>58</v>
      </c>
      <c r="C22" s="53">
        <f>F22</f>
        <v>0.1533</v>
      </c>
      <c r="D22" s="54">
        <v>0</v>
      </c>
      <c r="E22" s="54">
        <v>0</v>
      </c>
      <c r="F22" s="54">
        <v>0.1533</v>
      </c>
      <c r="G22" s="54">
        <v>0</v>
      </c>
      <c r="H22" s="53">
        <f>K22</f>
        <v>0.11167</v>
      </c>
      <c r="I22" s="54">
        <v>0</v>
      </c>
      <c r="J22" s="54">
        <v>0</v>
      </c>
      <c r="K22" s="54">
        <v>0.11167</v>
      </c>
      <c r="L22" s="54">
        <v>0</v>
      </c>
      <c r="M22" s="30"/>
      <c r="N22" s="36"/>
    </row>
    <row r="23" spans="1:14" ht="18.75" customHeight="1">
      <c r="A23" s="13" t="s">
        <v>33</v>
      </c>
      <c r="B23" s="14" t="s">
        <v>34</v>
      </c>
      <c r="C23" s="50">
        <f>E23+F23+G23</f>
        <v>41.94499999999999</v>
      </c>
      <c r="D23" s="45">
        <v>0</v>
      </c>
      <c r="E23" s="45">
        <f>E24+E32+E33</f>
        <v>24.421699999999998</v>
      </c>
      <c r="F23" s="45">
        <f>F24+F32+F33</f>
        <v>10.7533</v>
      </c>
      <c r="G23" s="45">
        <f>G24+G32+G33</f>
        <v>6.77</v>
      </c>
      <c r="H23" s="50">
        <f>J23+K23+L23</f>
        <v>42.00546</v>
      </c>
      <c r="I23" s="45">
        <v>0</v>
      </c>
      <c r="J23" s="45">
        <f>J24+J32+J33</f>
        <v>24.020830000000004</v>
      </c>
      <c r="K23" s="45">
        <f>K24+K32+K33</f>
        <v>11.318069999999999</v>
      </c>
      <c r="L23" s="45">
        <f>L24+L32+L33</f>
        <v>6.66656</v>
      </c>
      <c r="M23" s="30"/>
      <c r="N23" s="36"/>
    </row>
    <row r="24" spans="1:14" ht="18.75" customHeight="1">
      <c r="A24" s="15" t="s">
        <v>35</v>
      </c>
      <c r="B24" s="16" t="s">
        <v>36</v>
      </c>
      <c r="C24" s="44">
        <f>E24+F24+G24</f>
        <v>38.31999999999999</v>
      </c>
      <c r="D24" s="46">
        <v>0</v>
      </c>
      <c r="E24" s="46">
        <f>E26+E28+E30+E31</f>
        <v>21.139999999999997</v>
      </c>
      <c r="F24" s="46">
        <f>F26+F28+F30+F31</f>
        <v>10.41</v>
      </c>
      <c r="G24" s="46">
        <f>G26+G28+G30+G31</f>
        <v>6.77</v>
      </c>
      <c r="H24" s="44">
        <f>J24+K24+L24</f>
        <v>38.28046</v>
      </c>
      <c r="I24" s="46">
        <v>0</v>
      </c>
      <c r="J24" s="46">
        <f>J26+J28+J30+J31</f>
        <v>20.635830000000002</v>
      </c>
      <c r="K24" s="46">
        <f>K26+K28+K30+K31</f>
        <v>10.978069999999999</v>
      </c>
      <c r="L24" s="46">
        <f>L26+L28+L30+L31</f>
        <v>6.66656</v>
      </c>
      <c r="M24" s="30"/>
      <c r="N24" s="36"/>
    </row>
    <row r="25" spans="1:14" ht="32.25" customHeight="1">
      <c r="A25" s="15"/>
      <c r="B25" s="17" t="s">
        <v>37</v>
      </c>
      <c r="C25" s="44">
        <v>0</v>
      </c>
      <c r="D25" s="55"/>
      <c r="E25" s="55"/>
      <c r="F25" s="55"/>
      <c r="G25" s="56"/>
      <c r="H25" s="44">
        <v>0</v>
      </c>
      <c r="I25" s="55"/>
      <c r="J25" s="55"/>
      <c r="K25" s="55"/>
      <c r="L25" s="56"/>
      <c r="M25" s="30"/>
      <c r="N25" s="36"/>
    </row>
    <row r="26" spans="1:14" ht="18.75" customHeight="1">
      <c r="A26" s="15" t="s">
        <v>38</v>
      </c>
      <c r="B26" s="17" t="s">
        <v>39</v>
      </c>
      <c r="C26" s="44">
        <f>E26+F26+G26</f>
        <v>10.68</v>
      </c>
      <c r="D26" s="55"/>
      <c r="E26" s="55">
        <v>0.74</v>
      </c>
      <c r="F26" s="55">
        <v>3.81</v>
      </c>
      <c r="G26" s="56">
        <v>6.13</v>
      </c>
      <c r="H26" s="44">
        <f>J26+K26+L26</f>
        <v>11.81248</v>
      </c>
      <c r="I26" s="55"/>
      <c r="J26" s="55">
        <v>1.175</v>
      </c>
      <c r="K26" s="55">
        <v>4.64759</v>
      </c>
      <c r="L26" s="56">
        <v>5.98989</v>
      </c>
      <c r="M26" s="30"/>
      <c r="N26" s="36"/>
    </row>
    <row r="27" spans="1:14" ht="18.75" customHeight="1">
      <c r="A27" s="15"/>
      <c r="B27" s="17" t="s">
        <v>40</v>
      </c>
      <c r="C27" s="44">
        <v>0</v>
      </c>
      <c r="D27" s="55"/>
      <c r="E27" s="55"/>
      <c r="F27" s="55"/>
      <c r="G27" s="56"/>
      <c r="H27" s="44">
        <v>0</v>
      </c>
      <c r="I27" s="55"/>
      <c r="J27" s="55"/>
      <c r="K27" s="55"/>
      <c r="L27" s="56"/>
      <c r="M27" s="30"/>
      <c r="N27" s="36"/>
    </row>
    <row r="28" spans="1:14" ht="18.75" customHeight="1">
      <c r="A28" s="15" t="s">
        <v>41</v>
      </c>
      <c r="B28" s="17" t="s">
        <v>42</v>
      </c>
      <c r="C28" s="44">
        <v>0</v>
      </c>
      <c r="D28" s="55"/>
      <c r="E28" s="55"/>
      <c r="F28" s="55"/>
      <c r="G28" s="56"/>
      <c r="H28" s="44">
        <v>0</v>
      </c>
      <c r="I28" s="55"/>
      <c r="J28" s="55"/>
      <c r="K28" s="55"/>
      <c r="L28" s="56"/>
      <c r="M28" s="30"/>
      <c r="N28" s="36"/>
    </row>
    <row r="29" spans="1:14" ht="18.75" customHeight="1">
      <c r="A29" s="15"/>
      <c r="B29" s="17" t="s">
        <v>40</v>
      </c>
      <c r="C29" s="44">
        <v>0</v>
      </c>
      <c r="D29" s="55"/>
      <c r="E29" s="55"/>
      <c r="F29" s="55"/>
      <c r="G29" s="56"/>
      <c r="H29" s="44">
        <v>0</v>
      </c>
      <c r="I29" s="55"/>
      <c r="J29" s="55"/>
      <c r="K29" s="55"/>
      <c r="L29" s="56"/>
      <c r="M29" s="30"/>
      <c r="N29" s="36"/>
    </row>
    <row r="30" spans="1:14" ht="18.75" customHeight="1">
      <c r="A30" s="15" t="s">
        <v>43</v>
      </c>
      <c r="B30" s="17" t="s">
        <v>44</v>
      </c>
      <c r="C30" s="44">
        <v>0</v>
      </c>
      <c r="D30" s="55"/>
      <c r="E30" s="55"/>
      <c r="F30" s="55"/>
      <c r="G30" s="56"/>
      <c r="H30" s="44">
        <v>0</v>
      </c>
      <c r="I30" s="55"/>
      <c r="J30" s="55"/>
      <c r="K30" s="55"/>
      <c r="L30" s="56"/>
      <c r="M30" s="30"/>
      <c r="N30" s="36"/>
    </row>
    <row r="31" spans="1:14" ht="25.5" customHeight="1">
      <c r="A31" s="15" t="s">
        <v>45</v>
      </c>
      <c r="B31" s="17" t="s">
        <v>46</v>
      </c>
      <c r="C31" s="44">
        <f>E31+F31+G31</f>
        <v>27.64</v>
      </c>
      <c r="D31" s="55"/>
      <c r="E31" s="55">
        <v>20.4</v>
      </c>
      <c r="F31" s="55">
        <v>6.6</v>
      </c>
      <c r="G31" s="56">
        <v>0.64</v>
      </c>
      <c r="H31" s="44">
        <f>J31+K31+L31</f>
        <v>26.467980000000004</v>
      </c>
      <c r="I31" s="55"/>
      <c r="J31" s="55">
        <v>19.46083</v>
      </c>
      <c r="K31" s="55">
        <v>6.33048</v>
      </c>
      <c r="L31" s="56">
        <v>0.67667</v>
      </c>
      <c r="M31" s="30"/>
      <c r="N31" s="36"/>
    </row>
    <row r="32" spans="1:14" ht="18.75" customHeight="1">
      <c r="A32" s="15" t="s">
        <v>47</v>
      </c>
      <c r="B32" s="16" t="s">
        <v>48</v>
      </c>
      <c r="C32" s="44">
        <v>0</v>
      </c>
      <c r="D32" s="46">
        <v>0</v>
      </c>
      <c r="E32" s="46">
        <v>0</v>
      </c>
      <c r="F32" s="46">
        <v>0</v>
      </c>
      <c r="G32" s="47">
        <v>0</v>
      </c>
      <c r="H32" s="44">
        <v>0</v>
      </c>
      <c r="I32" s="46">
        <v>0</v>
      </c>
      <c r="J32" s="46">
        <v>0</v>
      </c>
      <c r="K32" s="46">
        <v>0</v>
      </c>
      <c r="L32" s="47">
        <v>0</v>
      </c>
      <c r="M32" s="30"/>
      <c r="N32" s="36"/>
    </row>
    <row r="33" spans="1:14" ht="18.75" customHeight="1" thickBot="1">
      <c r="A33" s="20" t="s">
        <v>49</v>
      </c>
      <c r="B33" s="26" t="s">
        <v>50</v>
      </c>
      <c r="C33" s="48">
        <f>E33+F33</f>
        <v>3.625</v>
      </c>
      <c r="D33" s="49">
        <v>0</v>
      </c>
      <c r="E33" s="49">
        <v>3.2817</v>
      </c>
      <c r="F33" s="49">
        <v>0.3433</v>
      </c>
      <c r="G33" s="52">
        <v>0</v>
      </c>
      <c r="H33" s="48">
        <f>J33+K33</f>
        <v>3.7249999999999996</v>
      </c>
      <c r="I33" s="49">
        <v>0</v>
      </c>
      <c r="J33" s="49">
        <v>3.385</v>
      </c>
      <c r="K33" s="49">
        <v>0.34</v>
      </c>
      <c r="L33" s="52">
        <v>0</v>
      </c>
      <c r="M33" s="30"/>
      <c r="N33" s="36"/>
    </row>
    <row r="34" spans="1:14" ht="18.75" customHeight="1" thickBot="1">
      <c r="A34" s="24">
        <v>5</v>
      </c>
      <c r="B34" s="25" t="s">
        <v>51</v>
      </c>
      <c r="C34" s="53">
        <f>C16-C20-C22-C24-C33</f>
        <v>0.004400000000003956</v>
      </c>
      <c r="D34" s="49">
        <v>0</v>
      </c>
      <c r="E34" s="49">
        <v>0</v>
      </c>
      <c r="F34" s="49">
        <v>0</v>
      </c>
      <c r="G34" s="52">
        <v>0</v>
      </c>
      <c r="H34" s="53">
        <f>H16-H20-H22-H24-H33</f>
        <v>-0.0006799999999937967</v>
      </c>
      <c r="I34" s="49">
        <v>0</v>
      </c>
      <c r="J34" s="49">
        <v>0</v>
      </c>
      <c r="K34" s="49">
        <v>0</v>
      </c>
      <c r="L34" s="52">
        <v>0</v>
      </c>
      <c r="M34" s="30"/>
      <c r="N34" s="36"/>
    </row>
    <row r="35" spans="1:14" ht="18.75" customHeight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</row>
    <row r="36" spans="1:14" ht="18.7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/>
    </row>
    <row r="37" spans="1:9" ht="18.75" customHeight="1">
      <c r="A37" s="57" t="s">
        <v>60</v>
      </c>
      <c r="B37" s="28"/>
      <c r="C37" s="28" t="s">
        <v>59</v>
      </c>
      <c r="D37" s="28"/>
      <c r="E37" s="28"/>
      <c r="F37" s="28"/>
      <c r="G37" s="28"/>
      <c r="H37" s="28"/>
      <c r="I37" s="28"/>
    </row>
    <row r="38" spans="1:9" ht="18.75" customHeight="1">
      <c r="A38" s="29"/>
      <c r="B38" s="29"/>
      <c r="C38" s="29"/>
      <c r="D38" s="28"/>
      <c r="E38" s="28"/>
      <c r="F38" s="28"/>
      <c r="G38" s="28"/>
      <c r="H38" s="28"/>
      <c r="I38" s="28"/>
    </row>
    <row r="39" ht="18.75" customHeight="1">
      <c r="A39" t="s">
        <v>53</v>
      </c>
    </row>
    <row r="40" spans="1:9" ht="18.75" customHeight="1">
      <c r="A40" s="27"/>
      <c r="B40" s="28"/>
      <c r="C40" s="28"/>
      <c r="D40" s="28"/>
      <c r="E40" s="28"/>
      <c r="F40" s="28"/>
      <c r="G40" s="28"/>
      <c r="H40" s="28"/>
      <c r="I40" s="28"/>
    </row>
    <row r="41" spans="1:9" ht="18.75" customHeight="1">
      <c r="A41" s="29"/>
      <c r="B41" s="29"/>
      <c r="C41" s="29"/>
      <c r="D41" s="28"/>
      <c r="E41" s="28"/>
      <c r="F41" s="28"/>
      <c r="G41" s="28"/>
      <c r="H41" s="28"/>
      <c r="I41" s="28"/>
    </row>
  </sheetData>
  <mergeCells count="5">
    <mergeCell ref="A3:L4"/>
    <mergeCell ref="A6:A7"/>
    <mergeCell ref="B6:B7"/>
    <mergeCell ref="C6:G6"/>
    <mergeCell ref="H6:L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Оксана</dc:creator>
  <cp:keywords/>
  <dc:description/>
  <cp:lastModifiedBy>popova</cp:lastModifiedBy>
  <cp:lastPrinted>2014-02-27T07:35:58Z</cp:lastPrinted>
  <dcterms:created xsi:type="dcterms:W3CDTF">2013-02-18T08:20:59Z</dcterms:created>
  <dcterms:modified xsi:type="dcterms:W3CDTF">2016-02-24T03:38:08Z</dcterms:modified>
  <cp:category/>
  <cp:version/>
  <cp:contentType/>
  <cp:contentStatus/>
</cp:coreProperties>
</file>